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Ex3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ubl\Publ 2019\excel\Nová verze\Kap 14\priklady\"/>
    </mc:Choice>
  </mc:AlternateContent>
  <bookViews>
    <workbookView xWindow="-120" yWindow="-120" windowWidth="20730" windowHeight="11160"/>
  </bookViews>
  <sheets>
    <sheet name="Statistika" sheetId="1" r:id="rId1"/>
    <sheet name="Kumulativní sloupce" sheetId="3" r:id="rId2"/>
    <sheet name="Ganttův diagram" sheetId="2" r:id="rId3"/>
    <sheet name="Vodopádový graf" sheetId="4" r:id="rId4"/>
    <sheet name="Podmíněné formátování - sloupce" sheetId="5" r:id="rId5"/>
    <sheet name="Podmíněné formátování - popisky" sheetId="6" r:id="rId6"/>
  </sheets>
  <externalReferences>
    <externalReference r:id="rId7"/>
  </externalReferences>
  <definedNames>
    <definedName name="_xlchart.v1.0" hidden="1">Statistika!$D$27:$D$44</definedName>
    <definedName name="_xlchart.v1.1" hidden="1">Statistika!$E$27:$E$44</definedName>
    <definedName name="_xlchart.v1.2" hidden="1">Statistika!$E$4:$E$23</definedName>
    <definedName name="_xlchart.v1.3" hidden="1">'Vodopádový graf'!$B$4:$B$16</definedName>
    <definedName name="_xlchart.v1.4" hidden="1">'Vodopádový graf'!$D$4:$D$16</definedName>
    <definedName name="_xlchart.v1.5" hidden="1">'Vodopádový graf'!$B$4:$B$16</definedName>
    <definedName name="_xlchart.v1.6" hidden="1">'Vodopádový graf'!$D$4:$D$16</definedName>
    <definedName name="_xlchart.v1.7" hidden="1">'Vodopádový graf'!$B$4:$B$16</definedName>
    <definedName name="_xlchart.v1.8" hidden="1">'Vodopádový graf'!$D$4:$D$16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" i="6" l="1"/>
  <c r="D9" i="6"/>
  <c r="E8" i="6"/>
  <c r="D8" i="6"/>
  <c r="E7" i="6"/>
  <c r="D7" i="6"/>
  <c r="E6" i="6"/>
  <c r="D6" i="6"/>
  <c r="E5" i="6"/>
  <c r="D5" i="6"/>
  <c r="E4" i="6"/>
  <c r="D4" i="6"/>
  <c r="E3" i="6"/>
  <c r="D3" i="6"/>
  <c r="E9" i="5"/>
  <c r="D9" i="5"/>
  <c r="E8" i="5"/>
  <c r="D8" i="5"/>
  <c r="E7" i="5"/>
  <c r="D7" i="5"/>
  <c r="E6" i="5"/>
  <c r="D6" i="5"/>
  <c r="E5" i="5"/>
  <c r="D5" i="5"/>
  <c r="E4" i="5"/>
  <c r="D4" i="5"/>
  <c r="E3" i="5"/>
  <c r="D3" i="5"/>
  <c r="D6" i="4" l="1"/>
  <c r="D7" i="4"/>
  <c r="D8" i="4"/>
  <c r="D9" i="4"/>
  <c r="D10" i="4"/>
  <c r="D11" i="4"/>
  <c r="D12" i="4"/>
  <c r="D13" i="4"/>
  <c r="D14" i="4"/>
  <c r="D15" i="4"/>
  <c r="D5" i="4"/>
  <c r="D4" i="4"/>
  <c r="D16" i="4" s="1"/>
  <c r="C17" i="2" l="1"/>
  <c r="C16" i="2"/>
  <c r="D5" i="2" l="1"/>
  <c r="D6" i="2"/>
  <c r="D7" i="2"/>
  <c r="D8" i="2"/>
  <c r="D9" i="2"/>
  <c r="D10" i="2"/>
  <c r="D11" i="2"/>
  <c r="D4" i="2"/>
  <c r="F5" i="3"/>
  <c r="F6" i="3"/>
  <c r="F7" i="3"/>
  <c r="F8" i="3"/>
  <c r="F9" i="3"/>
  <c r="F4" i="3"/>
  <c r="G9" i="3"/>
  <c r="G8" i="3"/>
  <c r="G7" i="3"/>
  <c r="G6" i="3"/>
  <c r="G5" i="3"/>
  <c r="G4" i="3"/>
  <c r="D28" i="1" l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27" i="1"/>
</calcChain>
</file>

<file path=xl/sharedStrings.xml><?xml version="1.0" encoding="utf-8"?>
<sst xmlns="http://schemas.openxmlformats.org/spreadsheetml/2006/main" count="32" uniqueCount="25">
  <si>
    <t>Konec</t>
  </si>
  <si>
    <t>Malování, úklid</t>
  </si>
  <si>
    <t>Topení</t>
  </si>
  <si>
    <t>Vnitřní rozvody</t>
  </si>
  <si>
    <t>Dokončení hrubé stavby</t>
  </si>
  <si>
    <t>Inženýrské sítě</t>
  </si>
  <si>
    <t>Hrubá stavba</t>
  </si>
  <si>
    <t>Stavební povolení</t>
  </si>
  <si>
    <t>Projekce</t>
  </si>
  <si>
    <t>Začátek</t>
  </si>
  <si>
    <t>Rok</t>
  </si>
  <si>
    <t>Výnosy (tis.Kč)</t>
  </si>
  <si>
    <t>Počet</t>
  </si>
  <si>
    <t>Praha</t>
  </si>
  <si>
    <t>Brno</t>
  </si>
  <si>
    <t>Ostrava</t>
  </si>
  <si>
    <t>Plzeň</t>
  </si>
  <si>
    <t>Liberec</t>
  </si>
  <si>
    <t>Olomouc</t>
  </si>
  <si>
    <t>Počátek</t>
  </si>
  <si>
    <t>Trvání</t>
  </si>
  <si>
    <t>Zásoby</t>
  </si>
  <si>
    <t>Rozdíly</t>
  </si>
  <si>
    <t>&lt;400</t>
  </si>
  <si>
    <t>&gt;=400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</si>
</sst>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'Kumulativní sloupce'!$C$3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'Kumulativní sloupce'!$B$4:$B$9</c:f>
              <c:strCache>
                <c:ptCount val="6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  <c:pt idx="3">
                  <c:v>Plzeň</c:v>
                </c:pt>
                <c:pt idx="4">
                  <c:v>Liberec</c:v>
                </c:pt>
                <c:pt idx="5">
                  <c:v>Olomouc</c:v>
                </c:pt>
              </c:strCache>
            </c:strRef>
          </c:cat>
          <c:val>
            <c:numRef>
              <c:f>'Kumulativní sloupce'!$C$4:$C$9</c:f>
              <c:numCache>
                <c:formatCode>General</c:formatCode>
                <c:ptCount val="6"/>
                <c:pt idx="0">
                  <c:v>12</c:v>
                </c:pt>
                <c:pt idx="1">
                  <c:v>11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F-4D17-98D0-2566926BC0F4}"/>
            </c:ext>
          </c:extLst>
        </c:ser>
        <c:ser>
          <c:idx val="1"/>
          <c:order val="1"/>
          <c:tx>
            <c:strRef>
              <c:f>'Kumulativní sloupce'!$D$3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'Kumulativní sloupce'!$B$4:$B$9</c:f>
              <c:strCache>
                <c:ptCount val="6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  <c:pt idx="3">
                  <c:v>Plzeň</c:v>
                </c:pt>
                <c:pt idx="4">
                  <c:v>Liberec</c:v>
                </c:pt>
                <c:pt idx="5">
                  <c:v>Olomouc</c:v>
                </c:pt>
              </c:strCache>
            </c:strRef>
          </c:cat>
          <c:val>
            <c:numRef>
              <c:f>'Kumulativní sloupce'!$D$4:$D$9</c:f>
              <c:numCache>
                <c:formatCode>General</c:formatCode>
                <c:ptCount val="6"/>
                <c:pt idx="0">
                  <c:v>17</c:v>
                </c:pt>
                <c:pt idx="1">
                  <c:v>18</c:v>
                </c:pt>
                <c:pt idx="2">
                  <c:v>4</c:v>
                </c:pt>
                <c:pt idx="3">
                  <c:v>11</c:v>
                </c:pt>
                <c:pt idx="4">
                  <c:v>4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8F-4D17-98D0-2566926BC0F4}"/>
            </c:ext>
          </c:extLst>
        </c:ser>
        <c:ser>
          <c:idx val="2"/>
          <c:order val="2"/>
          <c:tx>
            <c:strRef>
              <c:f>'Kumulativní sloupce'!$E$3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'Kumulativní sloupce'!$B$4:$B$9</c:f>
              <c:strCache>
                <c:ptCount val="6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  <c:pt idx="3">
                  <c:v>Plzeň</c:v>
                </c:pt>
                <c:pt idx="4">
                  <c:v>Liberec</c:v>
                </c:pt>
                <c:pt idx="5">
                  <c:v>Olomouc</c:v>
                </c:pt>
              </c:strCache>
            </c:strRef>
          </c:cat>
          <c:val>
            <c:numRef>
              <c:f>'Kumulativní sloupce'!$E$4:$E$9</c:f>
              <c:numCache>
                <c:formatCode>General</c:formatCode>
                <c:ptCount val="6"/>
                <c:pt idx="0">
                  <c:v>15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8F-4D17-98D0-2566926BC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6842520"/>
        <c:axId val="596842848"/>
      </c:barChart>
      <c:lineChart>
        <c:grouping val="standard"/>
        <c:varyColors val="0"/>
        <c:ser>
          <c:idx val="3"/>
          <c:order val="3"/>
          <c:tx>
            <c:strRef>
              <c:f>'Kumulativní sloupce'!$F$3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'Kumulativní sloupce'!$B$4:$B$9</c:f>
              <c:strCache>
                <c:ptCount val="6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  <c:pt idx="3">
                  <c:v>Plzeň</c:v>
                </c:pt>
                <c:pt idx="4">
                  <c:v>Liberec</c:v>
                </c:pt>
                <c:pt idx="5">
                  <c:v>Olomouc</c:v>
                </c:pt>
              </c:strCache>
            </c:strRef>
          </c:cat>
          <c:val>
            <c:numRef>
              <c:f>'Kumulativní sloupce'!$F$4:$F$9</c:f>
              <c:numCache>
                <c:formatCode>General</c:formatCode>
                <c:ptCount val="6"/>
                <c:pt idx="0">
                  <c:v>12</c:v>
                </c:pt>
                <c:pt idx="1">
                  <c:v>11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8F-4D17-98D0-2566926BC0F4}"/>
            </c:ext>
          </c:extLst>
        </c:ser>
        <c:ser>
          <c:idx val="4"/>
          <c:order val="4"/>
          <c:tx>
            <c:strRef>
              <c:f>'Kumulativní sloupce'!$G$3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'Kumulativní sloupce'!$B$4:$B$9</c:f>
              <c:strCache>
                <c:ptCount val="6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  <c:pt idx="3">
                  <c:v>Plzeň</c:v>
                </c:pt>
                <c:pt idx="4">
                  <c:v>Liberec</c:v>
                </c:pt>
                <c:pt idx="5">
                  <c:v>Olomouc</c:v>
                </c:pt>
              </c:strCache>
            </c:strRef>
          </c:cat>
          <c:val>
            <c:numRef>
              <c:f>'Kumulativní sloupce'!$G$4:$G$9</c:f>
              <c:numCache>
                <c:formatCode>General</c:formatCode>
                <c:ptCount val="6"/>
                <c:pt idx="0">
                  <c:v>29</c:v>
                </c:pt>
                <c:pt idx="1">
                  <c:v>29</c:v>
                </c:pt>
                <c:pt idx="2">
                  <c:v>12</c:v>
                </c:pt>
                <c:pt idx="3">
                  <c:v>21</c:v>
                </c:pt>
                <c:pt idx="4">
                  <c:v>10</c:v>
                </c:pt>
                <c:pt idx="5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8F-4D17-98D0-2566926BC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842520"/>
        <c:axId val="596842848"/>
      </c:lineChart>
      <c:catAx>
        <c:axId val="59684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6842848"/>
        <c:crosses val="autoZero"/>
        <c:auto val="1"/>
        <c:lblAlgn val="ctr"/>
        <c:lblOffset val="100"/>
        <c:noMultiLvlLbl val="0"/>
      </c:catAx>
      <c:valAx>
        <c:axId val="59684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6842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'Ganttův diagram'!$C$3</c:f>
              <c:strCache>
                <c:ptCount val="1"/>
                <c:pt idx="0">
                  <c:v>Začátek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'Ganttův diagram'!$B$4:$B$11</c:f>
              <c:strCache>
                <c:ptCount val="8"/>
                <c:pt idx="0">
                  <c:v>Projekce</c:v>
                </c:pt>
                <c:pt idx="1">
                  <c:v>Stavební povolení</c:v>
                </c:pt>
                <c:pt idx="2">
                  <c:v>Hrubá stavba</c:v>
                </c:pt>
                <c:pt idx="3">
                  <c:v>Inženýrské sítě</c:v>
                </c:pt>
                <c:pt idx="4">
                  <c:v>Dokončení hrubé stavby</c:v>
                </c:pt>
                <c:pt idx="5">
                  <c:v>Vnitřní rozvody</c:v>
                </c:pt>
                <c:pt idx="6">
                  <c:v>Topení</c:v>
                </c:pt>
                <c:pt idx="7">
                  <c:v>Malování, úklid</c:v>
                </c:pt>
              </c:strCache>
            </c:strRef>
          </c:cat>
          <c:val>
            <c:numRef>
              <c:f>'Ganttův diagram'!$C$4:$C$11</c:f>
              <c:numCache>
                <c:formatCode>m/d/yyyy</c:formatCode>
                <c:ptCount val="8"/>
                <c:pt idx="0">
                  <c:v>43525</c:v>
                </c:pt>
                <c:pt idx="1">
                  <c:v>43565</c:v>
                </c:pt>
                <c:pt idx="2">
                  <c:v>43600</c:v>
                </c:pt>
                <c:pt idx="3">
                  <c:v>43692</c:v>
                </c:pt>
                <c:pt idx="4">
                  <c:v>43746</c:v>
                </c:pt>
                <c:pt idx="5">
                  <c:v>43809</c:v>
                </c:pt>
                <c:pt idx="6">
                  <c:v>43905</c:v>
                </c:pt>
                <c:pt idx="7">
                  <c:v>43971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55-47C4-AB91-CC7FED33DC5D}"/>
            </c:ext>
          </c:extLst>
        </c:ser>
        <c:ser>
          <c:idx val="1"/>
          <c:order val="1"/>
          <c:tx>
            <c:strRef>
              <c:f>'Ganttův diagram'!$D$3</c:f>
              <c:strCache>
                <c:ptCount val="1"/>
                <c:pt idx="0">
                  <c:v>Trvání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'Ganttův diagram'!$B$4:$B$11</c:f>
              <c:strCache>
                <c:ptCount val="8"/>
                <c:pt idx="0">
                  <c:v>Projekce</c:v>
                </c:pt>
                <c:pt idx="1">
                  <c:v>Stavební povolení</c:v>
                </c:pt>
                <c:pt idx="2">
                  <c:v>Hrubá stavba</c:v>
                </c:pt>
                <c:pt idx="3">
                  <c:v>Inženýrské sítě</c:v>
                </c:pt>
                <c:pt idx="4">
                  <c:v>Dokončení hrubé stavby</c:v>
                </c:pt>
                <c:pt idx="5">
                  <c:v>Vnitřní rozvody</c:v>
                </c:pt>
                <c:pt idx="6">
                  <c:v>Topení</c:v>
                </c:pt>
                <c:pt idx="7">
                  <c:v>Malování, úklid</c:v>
                </c:pt>
              </c:strCache>
            </c:strRef>
          </c:cat>
          <c:val>
            <c:numRef>
              <c:f>'Ganttův diagram'!$D$4:$D$11</c:f>
              <c:numCache>
                <c:formatCode>General</c:formatCode>
                <c:ptCount val="8"/>
                <c:pt idx="0">
                  <c:v>40</c:v>
                </c:pt>
                <c:pt idx="1">
                  <c:v>35</c:v>
                </c:pt>
                <c:pt idx="2">
                  <c:v>92</c:v>
                </c:pt>
                <c:pt idx="3">
                  <c:v>54</c:v>
                </c:pt>
                <c:pt idx="4">
                  <c:v>63</c:v>
                </c:pt>
                <c:pt idx="5">
                  <c:v>96</c:v>
                </c:pt>
                <c:pt idx="6">
                  <c:v>66</c:v>
                </c:pt>
                <c:pt idx="7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55-47C4-AB91-CC7FED33D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4181792"/>
        <c:axId val="704177528"/>
      </c:barChart>
      <c:catAx>
        <c:axId val="704181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04177528"/>
        <c:crosses val="autoZero"/>
        <c:auto val="1"/>
        <c:lblAlgn val="ctr"/>
        <c:lblOffset val="100"/>
        <c:noMultiLvlLbl val="0"/>
      </c:catAx>
      <c:valAx>
        <c:axId val="704177528"/>
        <c:scaling>
          <c:orientation val="minMax"/>
          <c:max val="43992"/>
          <c:min val="435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\ yy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04181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Podmíněné barvy sloupců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'Podmíněné formátování - sloupce'!$D$2</c:f>
              <c:strCache>
                <c:ptCount val="1"/>
                <c:pt idx="0">
                  <c:v>&lt;400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'Podmíněné formátování - sloupce'!$B$3:$B$9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'Podmíněné formátování - sloupce'!$D$3:$D$9</c:f>
              <c:numCache>
                <c:formatCode>General</c:formatCode>
                <c:ptCount val="7"/>
                <c:pt idx="0">
                  <c:v>267</c:v>
                </c:pt>
                <c:pt idx="1">
                  <c:v>381</c:v>
                </c:pt>
                <c:pt idx="2">
                  <c:v>0</c:v>
                </c:pt>
                <c:pt idx="3">
                  <c:v>378</c:v>
                </c:pt>
                <c:pt idx="4">
                  <c:v>0</c:v>
                </c:pt>
                <c:pt idx="5">
                  <c:v>292</c:v>
                </c:pt>
                <c:pt idx="6">
                  <c:v>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E5-4075-9D27-548CDFE64D1C}"/>
            </c:ext>
          </c:extLst>
        </c:ser>
        <c:ser>
          <c:idx val="1"/>
          <c:order val="1"/>
          <c:tx>
            <c:strRef>
              <c:f>'Podmíněné formátování - sloupce'!$E$2</c:f>
              <c:strCache>
                <c:ptCount val="1"/>
                <c:pt idx="0">
                  <c:v>&gt;=400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'Podmíněné formátování - sloupce'!$B$3:$B$9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'Podmíněné formátování - sloupce'!$E$3:$E$9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435</c:v>
                </c:pt>
                <c:pt idx="3">
                  <c:v>0</c:v>
                </c:pt>
                <c:pt idx="4">
                  <c:v>512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E5-4075-9D27-548CDFE64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730624"/>
        <c:axId val="297728944"/>
      </c:barChart>
      <c:catAx>
        <c:axId val="29773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7728944"/>
        <c:crosses val="autoZero"/>
        <c:auto val="1"/>
        <c:lblAlgn val="ctr"/>
        <c:lblOffset val="100"/>
        <c:noMultiLvlLbl val="0"/>
      </c:catAx>
      <c:valAx>
        <c:axId val="29772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773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Podmíněné formátování popisků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'Podmíněné formátování - popisky'!$D$2</c:f>
              <c:strCache>
                <c:ptCount val="1"/>
                <c:pt idx="0">
                  <c:v>&lt;400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B69E5BF5-08FF-4623-80A2-553CB5AEA13B}" type="CELLRANGE">
                      <a:rPr lang="en-US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8EA-44AC-B544-0CF1682EC300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A07C4AA8-DD93-4CCE-96E7-97591361F84C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8EA-44AC-B544-0CF1682EC300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AF5BF8B8-D23B-48A3-B0EA-7AE60697EC15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8EA-44AC-B544-0CF1682EC300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B3567E0D-C0BD-4FA2-89D3-4E8BC3624A6F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8EA-44AC-B544-0CF1682EC300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98627A91-8FDD-4D3B-B06A-A0D6EBCB8EDC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8EA-44AC-B544-0CF1682EC300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CBF67E04-8D34-4BD4-97BB-AA010B28ED4A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8EA-44AC-B544-0CF1682EC300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04D17FAC-42DD-4554-B3E6-033F99216B73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8EA-44AC-B544-0CF1682EC3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cat>
            <c:numRef>
              <c:f>'Podmíněné formátování - popisky'!$B$3:$B$9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'Podmíněné formátování - popisky'!$D$3:$D$9</c:f>
              <c:numCache>
                <c:formatCode>General</c:formatCode>
                <c:ptCount val="7"/>
                <c:pt idx="0">
                  <c:v>267</c:v>
                </c:pt>
                <c:pt idx="1">
                  <c:v>381</c:v>
                </c:pt>
                <c:pt idx="2">
                  <c:v>0</c:v>
                </c:pt>
                <c:pt idx="3">
                  <c:v>378</c:v>
                </c:pt>
                <c:pt idx="4">
                  <c:v>0</c:v>
                </c:pt>
                <c:pt idx="5">
                  <c:v>292</c:v>
                </c:pt>
                <c:pt idx="6">
                  <c:v>357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'Podmíněné formátování - popisky'!$D$3:$D$9</c15:f>
                <c15:dlblRangeCache>
                  <c:ptCount val="7"/>
                  <c:pt idx="0">
                    <c:v>267</c:v>
                  </c:pt>
                  <c:pt idx="1">
                    <c:v>381</c:v>
                  </c:pt>
                  <c:pt idx="3">
                    <c:v>378</c:v>
                  </c:pt>
                  <c:pt idx="5">
                    <c:v>292</c:v>
                  </c:pt>
                  <c:pt idx="6">
                    <c:v>357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68EA-44AC-B544-0CF1682EC300}"/>
            </c:ext>
          </c:extLst>
        </c:ser>
        <c:ser>
          <c:idx val="1"/>
          <c:order val="1"/>
          <c:tx>
            <c:strRef>
              <c:f>'Podmíněné formátování - popisky'!$E$2</c:f>
              <c:strCache>
                <c:ptCount val="1"/>
                <c:pt idx="0">
                  <c:v>&gt;=400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3F0CCE4E-E576-4E43-BA0E-AE1D0FFCB140}" type="CELLRANGE">
                      <a:rPr lang="en-US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8EA-44AC-B544-0CF1682EC300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9EF3E43F-BE7F-442F-BAA9-E04802CB00C5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8EA-44AC-B544-0CF1682EC300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ABD0083D-51F1-43C8-8B6A-CEDC9F5022F0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8EA-44AC-B544-0CF1682EC300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C35BCD23-AB4A-4CDB-975A-B1B4773F2655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8EA-44AC-B544-0CF1682EC300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012E55E9-EA78-4A43-A7C1-F448A1721B8B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68EA-44AC-B544-0CF1682EC300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8859FA66-87BB-41D9-97AA-80A26B8A67A4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68EA-44AC-B544-0CF1682EC300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F77202CF-E2F2-4C39-8D54-41638707495C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68EA-44AC-B544-0CF1682EC3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'Podmíněné formátování - popisky'!$B$3:$B$9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'Podmíněné formátování - popisky'!$E$3:$E$9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435</c:v>
                </c:pt>
                <c:pt idx="3">
                  <c:v>0</c:v>
                </c:pt>
                <c:pt idx="4">
                  <c:v>512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'Podmíněné formátování - popisky'!$E$3:$E$9</c15:f>
                <c15:dlblRangeCache>
                  <c:ptCount val="7"/>
                  <c:pt idx="2">
                    <c:v>435</c:v>
                  </c:pt>
                  <c:pt idx="4">
                    <c:v>512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68EA-44AC-B544-0CF1682EC30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47821408"/>
        <c:axId val="288836240"/>
      </c:barChart>
      <c:catAx>
        <c:axId val="34782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8836240"/>
        <c:crosses val="autoZero"/>
        <c:auto val="1"/>
        <c:lblAlgn val="ctr"/>
        <c:lblOffset val="100"/>
        <c:noMultiLvlLbl val="0"/>
      </c:catAx>
      <c:valAx>
        <c:axId val="28883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47821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plotArea>
      <cx:plotAreaRegion>
        <cx:series layoutId="clusteredColumn" uniqueId="{0052AD79-7A4F-4EAA-A559-22E35BC51BBA}">
          <cx:dataId val="0"/>
          <cx:layoutPr>
            <cx:binning intervalClosed="r" overflow="2000">
              <cx:binCount val="6"/>
            </cx:binning>
          </cx:layoutPr>
          <cx:axisId val="1"/>
        </cx:series>
        <cx:series layoutId="paretoLine" ownerIdx="0" uniqueId="{B04A178D-FC4F-46B5-9B66-1F2738D278B3}">
          <cx:axisId val="2"/>
        </cx:series>
      </cx:plotAreaRegion>
      <cx:axis id="0">
        <cx:catScaling gapWidth="0"/>
        <cx:tickLabels/>
        <cx:numFmt formatCode="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endParaRPr lang="cs-CZ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boxWhisker" uniqueId="{C18A7AFB-7564-48D7-BB51-3311BBD76F0A}">
          <cx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in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_xlchart.v1.4</cx:f>
      </cx:numDim>
    </cx:data>
  </cx:chartData>
  <cx:chart>
    <cx:plotArea>
      <cx:plotAreaRegion>
        <cx:series layoutId="waterfall" uniqueId="{617BD194-3A9E-41C6-B1D4-5D55F4C8D20C}">
          <cx:dataPt idx="0">
            <cx:spPr>
              <a:solidFill>
                <a:srgbClr val="FFFF00"/>
              </a:solidFill>
            </cx:spPr>
          </cx:dataPt>
          <cx:dataPt idx="12">
            <cx:spPr>
              <a:solidFill>
                <a:srgbClr val="FFFF00"/>
              </a:solidFill>
            </cx:spPr>
          </cx:dataPt>
          <cx:dataLabels pos="outEnd"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sz="1000" b="1"/>
                </a:pPr>
                <a:endParaRPr lang="cs-CZ" sz="1000" b="1"/>
              </a:p>
            </cx:txPr>
            <cx:visibility seriesName="0" categoryName="0" value="1"/>
          </cx:dataLabels>
          <cx:dataId val="0"/>
          <cx:layoutPr>
            <cx:subtotals>
              <cx:idx val="0"/>
              <cx:idx val="12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1</xdr:row>
      <xdr:rowOff>176212</xdr:rowOff>
    </xdr:from>
    <xdr:to>
      <xdr:col>14</xdr:col>
      <xdr:colOff>209550</xdr:colOff>
      <xdr:row>16</xdr:row>
      <xdr:rowOff>61912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af 2">
              <a:extLst>
                <a:ext uri="{FF2B5EF4-FFF2-40B4-BE49-F238E27FC236}">
                  <a16:creationId xmlns:a16="http://schemas.microsoft.com/office/drawing/2014/main" id="{42B604F1-3D94-4D2F-96E0-68F35B50E90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  <xdr:twoCellAnchor>
    <xdr:from>
      <xdr:col>7</xdr:col>
      <xdr:colOff>209550</xdr:colOff>
      <xdr:row>26</xdr:row>
      <xdr:rowOff>23812</xdr:rowOff>
    </xdr:from>
    <xdr:to>
      <xdr:col>14</xdr:col>
      <xdr:colOff>514350</xdr:colOff>
      <xdr:row>40</xdr:row>
      <xdr:rowOff>100012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Graf 8">
              <a:extLst>
                <a:ext uri="{FF2B5EF4-FFF2-40B4-BE49-F238E27FC236}">
                  <a16:creationId xmlns:a16="http://schemas.microsoft.com/office/drawing/2014/main" id="{374A69CD-877E-417D-B12B-9706811AE28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95249</xdr:colOff>
      <xdr:row>1</xdr:row>
      <xdr:rowOff>57150</xdr:rowOff>
    </xdr:from>
    <xdr:to>
      <xdr:col>16</xdr:col>
      <xdr:colOff>371474</xdr:colOff>
      <xdr:row>20</xdr:row>
      <xdr:rowOff>57150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98CBDDFA-DB39-435C-9317-16C532F222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352424</xdr:colOff>
      <xdr:row>2</xdr:row>
      <xdr:rowOff>52387</xdr:rowOff>
    </xdr:from>
    <xdr:to>
      <xdr:col>16</xdr:col>
      <xdr:colOff>485775</xdr:colOff>
      <xdr:row>18</xdr:row>
      <xdr:rowOff>85725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D838D394-44D6-4D96-A81B-5352D5B4A1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285749</xdr:colOff>
      <xdr:row>1</xdr:row>
      <xdr:rowOff>152400</xdr:rowOff>
    </xdr:from>
    <xdr:to>
      <xdr:col>14</xdr:col>
      <xdr:colOff>581024</xdr:colOff>
      <xdr:row>19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</xdr:row>
      <xdr:rowOff>14287</xdr:rowOff>
    </xdr:from>
    <xdr:to>
      <xdr:col>13</xdr:col>
      <xdr:colOff>295275</xdr:colOff>
      <xdr:row>15</xdr:row>
      <xdr:rowOff>90487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185737</xdr:rowOff>
    </xdr:from>
    <xdr:to>
      <xdr:col>13</xdr:col>
      <xdr:colOff>314325</xdr:colOff>
      <xdr:row>15</xdr:row>
      <xdr:rowOff>71437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y3%20-%20&#345;e&#353;e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míněné formátování - sloupce"/>
      <sheetName val="Podmíněné formátování - popisky"/>
    </sheetNames>
    <sheetDataSet>
      <sheetData sheetId="0">
        <row r="2">
          <cell r="D2" t="str">
            <v>&lt;400</v>
          </cell>
          <cell r="E2" t="str">
            <v>&gt;=400</v>
          </cell>
        </row>
        <row r="3">
          <cell r="B3">
            <v>2008</v>
          </cell>
          <cell r="D3">
            <v>267</v>
          </cell>
          <cell r="E3">
            <v>0</v>
          </cell>
        </row>
        <row r="4">
          <cell r="B4">
            <v>2009</v>
          </cell>
          <cell r="D4">
            <v>381</v>
          </cell>
          <cell r="E4">
            <v>0</v>
          </cell>
        </row>
        <row r="5">
          <cell r="B5">
            <v>2010</v>
          </cell>
          <cell r="D5">
            <v>0</v>
          </cell>
          <cell r="E5">
            <v>435</v>
          </cell>
        </row>
        <row r="6">
          <cell r="B6">
            <v>2012</v>
          </cell>
          <cell r="D6">
            <v>378</v>
          </cell>
          <cell r="E6">
            <v>0</v>
          </cell>
        </row>
        <row r="7">
          <cell r="B7">
            <v>2013</v>
          </cell>
          <cell r="D7">
            <v>0</v>
          </cell>
          <cell r="E7">
            <v>512</v>
          </cell>
        </row>
        <row r="8">
          <cell r="B8">
            <v>2014</v>
          </cell>
          <cell r="D8">
            <v>292</v>
          </cell>
          <cell r="E8">
            <v>0</v>
          </cell>
        </row>
        <row r="9">
          <cell r="B9">
            <v>2015</v>
          </cell>
          <cell r="D9">
            <v>357</v>
          </cell>
          <cell r="E9">
            <v>0</v>
          </cell>
        </row>
      </sheetData>
      <sheetData sheetId="1">
        <row r="2">
          <cell r="D2" t="str">
            <v>&lt;400</v>
          </cell>
          <cell r="E2" t="str">
            <v>&gt;=400</v>
          </cell>
        </row>
        <row r="3">
          <cell r="B3">
            <v>2008</v>
          </cell>
          <cell r="D3">
            <v>267</v>
          </cell>
          <cell r="E3" t="str">
            <v/>
          </cell>
        </row>
        <row r="4">
          <cell r="B4">
            <v>2009</v>
          </cell>
          <cell r="D4">
            <v>381</v>
          </cell>
          <cell r="E4" t="str">
            <v/>
          </cell>
        </row>
        <row r="5">
          <cell r="B5">
            <v>2010</v>
          </cell>
          <cell r="D5" t="str">
            <v/>
          </cell>
          <cell r="E5">
            <v>435</v>
          </cell>
        </row>
        <row r="6">
          <cell r="B6">
            <v>2012</v>
          </cell>
          <cell r="D6">
            <v>378</v>
          </cell>
          <cell r="E6" t="str">
            <v/>
          </cell>
        </row>
        <row r="7">
          <cell r="B7">
            <v>2013</v>
          </cell>
          <cell r="D7" t="str">
            <v/>
          </cell>
          <cell r="E7">
            <v>512</v>
          </cell>
        </row>
        <row r="8">
          <cell r="B8">
            <v>2014</v>
          </cell>
          <cell r="D8">
            <v>292</v>
          </cell>
          <cell r="E8" t="str">
            <v/>
          </cell>
        </row>
        <row r="9">
          <cell r="B9">
            <v>2015</v>
          </cell>
          <cell r="D9">
            <v>357</v>
          </cell>
          <cell r="E9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4"/>
  <sheetViews>
    <sheetView tabSelected="1" topLeftCell="C1" workbookViewId="0">
      <selection activeCell="C1" sqref="C1"/>
    </sheetView>
  </sheetViews>
  <sheetFormatPr defaultRowHeight="15" x14ac:dyDescent="0.25"/>
  <cols>
    <col min="5" max="5" width="14.140625" bestFit="1" customWidth="1"/>
  </cols>
  <sheetData>
    <row r="3" spans="2:5" x14ac:dyDescent="0.25">
      <c r="B3" s="2">
        <v>1</v>
      </c>
      <c r="D3" s="3" t="s">
        <v>10</v>
      </c>
      <c r="E3" s="3" t="s">
        <v>11</v>
      </c>
    </row>
    <row r="4" spans="2:5" x14ac:dyDescent="0.25">
      <c r="D4">
        <v>2016</v>
      </c>
      <c r="E4">
        <v>1235</v>
      </c>
    </row>
    <row r="5" spans="2:5" x14ac:dyDescent="0.25">
      <c r="D5">
        <v>2018</v>
      </c>
      <c r="E5">
        <v>162</v>
      </c>
    </row>
    <row r="6" spans="2:5" x14ac:dyDescent="0.25">
      <c r="D6">
        <v>2017</v>
      </c>
      <c r="E6">
        <v>1924</v>
      </c>
    </row>
    <row r="7" spans="2:5" x14ac:dyDescent="0.25">
      <c r="D7">
        <v>2016</v>
      </c>
      <c r="E7">
        <v>1123</v>
      </c>
    </row>
    <row r="8" spans="2:5" x14ac:dyDescent="0.25">
      <c r="D8">
        <v>2017</v>
      </c>
      <c r="E8">
        <v>1561</v>
      </c>
    </row>
    <row r="9" spans="2:5" x14ac:dyDescent="0.25">
      <c r="D9">
        <v>2018</v>
      </c>
      <c r="E9">
        <v>1024</v>
      </c>
    </row>
    <row r="10" spans="2:5" x14ac:dyDescent="0.25">
      <c r="D10">
        <v>2018</v>
      </c>
      <c r="E10">
        <v>1023</v>
      </c>
    </row>
    <row r="11" spans="2:5" x14ac:dyDescent="0.25">
      <c r="D11">
        <v>2017</v>
      </c>
      <c r="E11">
        <v>1847</v>
      </c>
    </row>
    <row r="12" spans="2:5" x14ac:dyDescent="0.25">
      <c r="D12">
        <v>2016</v>
      </c>
      <c r="E12">
        <v>1205</v>
      </c>
    </row>
    <row r="13" spans="2:5" x14ac:dyDescent="0.25">
      <c r="D13">
        <v>2017</v>
      </c>
      <c r="E13">
        <v>1457</v>
      </c>
    </row>
    <row r="14" spans="2:5" x14ac:dyDescent="0.25">
      <c r="D14">
        <v>2018</v>
      </c>
      <c r="E14">
        <v>741</v>
      </c>
    </row>
    <row r="15" spans="2:5" x14ac:dyDescent="0.25">
      <c r="D15">
        <v>2016</v>
      </c>
      <c r="E15">
        <v>693</v>
      </c>
    </row>
    <row r="16" spans="2:5" x14ac:dyDescent="0.25">
      <c r="D16">
        <v>2018</v>
      </c>
      <c r="E16">
        <v>549</v>
      </c>
    </row>
    <row r="17" spans="2:6" x14ac:dyDescent="0.25">
      <c r="D17">
        <v>2016</v>
      </c>
      <c r="E17">
        <v>807</v>
      </c>
    </row>
    <row r="18" spans="2:6" x14ac:dyDescent="0.25">
      <c r="D18">
        <v>2017</v>
      </c>
      <c r="E18">
        <v>1547</v>
      </c>
    </row>
    <row r="19" spans="2:6" x14ac:dyDescent="0.25">
      <c r="D19">
        <v>2018</v>
      </c>
      <c r="E19">
        <v>1057</v>
      </c>
    </row>
    <row r="20" spans="2:6" x14ac:dyDescent="0.25">
      <c r="D20">
        <v>2018</v>
      </c>
      <c r="E20">
        <v>1942</v>
      </c>
    </row>
    <row r="21" spans="2:6" x14ac:dyDescent="0.25">
      <c r="D21">
        <v>2016</v>
      </c>
      <c r="E21">
        <v>567</v>
      </c>
    </row>
    <row r="22" spans="2:6" x14ac:dyDescent="0.25">
      <c r="D22">
        <v>2017</v>
      </c>
      <c r="E22">
        <v>2478</v>
      </c>
    </row>
    <row r="23" spans="2:6" x14ac:dyDescent="0.25">
      <c r="D23">
        <v>2018</v>
      </c>
      <c r="E23">
        <v>907</v>
      </c>
    </row>
    <row r="26" spans="2:6" x14ac:dyDescent="0.25">
      <c r="B26" s="2">
        <v>2</v>
      </c>
      <c r="D26" s="3" t="s">
        <v>10</v>
      </c>
      <c r="E26" s="3" t="s">
        <v>12</v>
      </c>
    </row>
    <row r="27" spans="2:6" x14ac:dyDescent="0.25">
      <c r="D27" t="str">
        <f>"Rok "&amp;F27</f>
        <v>Rok 2016</v>
      </c>
      <c r="E27">
        <v>12</v>
      </c>
      <c r="F27">
        <v>2016</v>
      </c>
    </row>
    <row r="28" spans="2:6" x14ac:dyDescent="0.25">
      <c r="D28" t="str">
        <f t="shared" ref="D28:D44" si="0">"Rok "&amp;F28</f>
        <v>Rok 2017</v>
      </c>
      <c r="E28">
        <v>7</v>
      </c>
      <c r="F28">
        <v>2017</v>
      </c>
    </row>
    <row r="29" spans="2:6" x14ac:dyDescent="0.25">
      <c r="D29" t="str">
        <f t="shared" si="0"/>
        <v>Rok 2018</v>
      </c>
      <c r="E29">
        <v>8</v>
      </c>
      <c r="F29">
        <v>2018</v>
      </c>
    </row>
    <row r="30" spans="2:6" x14ac:dyDescent="0.25">
      <c r="D30" t="str">
        <f t="shared" si="0"/>
        <v>Rok 2016</v>
      </c>
      <c r="E30">
        <v>11</v>
      </c>
      <c r="F30">
        <v>2016</v>
      </c>
    </row>
    <row r="31" spans="2:6" x14ac:dyDescent="0.25">
      <c r="D31" t="str">
        <f t="shared" si="0"/>
        <v>Rok 2017</v>
      </c>
      <c r="E31">
        <v>8</v>
      </c>
      <c r="F31">
        <v>2017</v>
      </c>
    </row>
    <row r="32" spans="2:6" x14ac:dyDescent="0.25">
      <c r="D32" t="str">
        <f t="shared" si="0"/>
        <v>Rok 2018</v>
      </c>
      <c r="E32">
        <v>14</v>
      </c>
      <c r="F32">
        <v>2018</v>
      </c>
    </row>
    <row r="33" spans="4:6" x14ac:dyDescent="0.25">
      <c r="D33" t="str">
        <f t="shared" si="0"/>
        <v>Rok 2016</v>
      </c>
      <c r="E33">
        <v>6</v>
      </c>
      <c r="F33">
        <v>2016</v>
      </c>
    </row>
    <row r="34" spans="4:6" x14ac:dyDescent="0.25">
      <c r="D34" t="str">
        <f t="shared" si="0"/>
        <v>Rok 2017</v>
      </c>
      <c r="E34">
        <v>8</v>
      </c>
      <c r="F34">
        <v>2017</v>
      </c>
    </row>
    <row r="35" spans="4:6" x14ac:dyDescent="0.25">
      <c r="D35" t="str">
        <f t="shared" si="0"/>
        <v>Rok 2018</v>
      </c>
      <c r="E35">
        <v>21</v>
      </c>
      <c r="F35">
        <v>2018</v>
      </c>
    </row>
    <row r="36" spans="4:6" x14ac:dyDescent="0.25">
      <c r="D36" t="str">
        <f t="shared" si="0"/>
        <v>Rok 2016</v>
      </c>
      <c r="E36">
        <v>3</v>
      </c>
      <c r="F36">
        <v>2016</v>
      </c>
    </row>
    <row r="37" spans="4:6" x14ac:dyDescent="0.25">
      <c r="D37" t="str">
        <f t="shared" si="0"/>
        <v>Rok 2017</v>
      </c>
      <c r="E37">
        <v>4</v>
      </c>
      <c r="F37">
        <v>2017</v>
      </c>
    </row>
    <row r="38" spans="4:6" x14ac:dyDescent="0.25">
      <c r="D38" t="str">
        <f t="shared" si="0"/>
        <v>Rok 2016</v>
      </c>
      <c r="E38">
        <v>11</v>
      </c>
      <c r="F38">
        <v>2016</v>
      </c>
    </row>
    <row r="39" spans="4:6" x14ac:dyDescent="0.25">
      <c r="D39" t="str">
        <f t="shared" si="0"/>
        <v>Rok 2017</v>
      </c>
      <c r="E39">
        <v>13</v>
      </c>
      <c r="F39">
        <v>2017</v>
      </c>
    </row>
    <row r="40" spans="4:6" x14ac:dyDescent="0.25">
      <c r="D40" t="str">
        <f t="shared" si="0"/>
        <v>Rok 2016</v>
      </c>
      <c r="E40">
        <v>4</v>
      </c>
      <c r="F40">
        <v>2016</v>
      </c>
    </row>
    <row r="41" spans="4:6" x14ac:dyDescent="0.25">
      <c r="D41" t="str">
        <f t="shared" si="0"/>
        <v>Rok 2017</v>
      </c>
      <c r="E41">
        <v>17</v>
      </c>
      <c r="F41">
        <v>2017</v>
      </c>
    </row>
    <row r="42" spans="4:6" x14ac:dyDescent="0.25">
      <c r="D42" t="str">
        <f t="shared" si="0"/>
        <v>Rok 2018</v>
      </c>
      <c r="E42">
        <v>5</v>
      </c>
      <c r="F42">
        <v>2018</v>
      </c>
    </row>
    <row r="43" spans="4:6" x14ac:dyDescent="0.25">
      <c r="D43" t="str">
        <f t="shared" si="0"/>
        <v>Rok 2018</v>
      </c>
      <c r="E43">
        <v>11</v>
      </c>
      <c r="F43">
        <v>2018</v>
      </c>
    </row>
    <row r="44" spans="4:6" x14ac:dyDescent="0.25">
      <c r="D44" t="str">
        <f t="shared" si="0"/>
        <v>Rok 2018</v>
      </c>
      <c r="E44">
        <v>4</v>
      </c>
      <c r="F44">
        <v>2018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9"/>
  <sheetViews>
    <sheetView workbookViewId="0">
      <selection activeCell="T7" sqref="T7"/>
    </sheetView>
  </sheetViews>
  <sheetFormatPr defaultRowHeight="15" x14ac:dyDescent="0.25"/>
  <sheetData>
    <row r="3" spans="2:7" x14ac:dyDescent="0.25">
      <c r="C3" s="3">
        <v>2016</v>
      </c>
      <c r="D3" s="3">
        <v>2017</v>
      </c>
      <c r="E3" s="3">
        <v>2018</v>
      </c>
    </row>
    <row r="4" spans="2:7" x14ac:dyDescent="0.25">
      <c r="B4" t="s">
        <v>13</v>
      </c>
      <c r="C4">
        <v>12</v>
      </c>
      <c r="D4">
        <v>17</v>
      </c>
      <c r="E4">
        <v>15</v>
      </c>
      <c r="F4">
        <f>C4</f>
        <v>12</v>
      </c>
      <c r="G4">
        <f>C4+D4</f>
        <v>29</v>
      </c>
    </row>
    <row r="5" spans="2:7" x14ac:dyDescent="0.25">
      <c r="B5" t="s">
        <v>14</v>
      </c>
      <c r="C5">
        <v>11</v>
      </c>
      <c r="D5">
        <v>18</v>
      </c>
      <c r="E5">
        <v>11</v>
      </c>
      <c r="F5">
        <f t="shared" ref="F5:F9" si="0">C5</f>
        <v>11</v>
      </c>
      <c r="G5">
        <f t="shared" ref="G5:G9" si="1">C5+D5</f>
        <v>29</v>
      </c>
    </row>
    <row r="6" spans="2:7" x14ac:dyDescent="0.25">
      <c r="B6" t="s">
        <v>15</v>
      </c>
      <c r="C6">
        <v>8</v>
      </c>
      <c r="D6">
        <v>4</v>
      </c>
      <c r="E6">
        <v>9</v>
      </c>
      <c r="F6">
        <f t="shared" si="0"/>
        <v>8</v>
      </c>
      <c r="G6">
        <f t="shared" si="1"/>
        <v>12</v>
      </c>
    </row>
    <row r="7" spans="2:7" x14ac:dyDescent="0.25">
      <c r="B7" t="s">
        <v>16</v>
      </c>
      <c r="C7">
        <v>10</v>
      </c>
      <c r="D7">
        <v>11</v>
      </c>
      <c r="E7">
        <v>9</v>
      </c>
      <c r="F7">
        <f t="shared" si="0"/>
        <v>10</v>
      </c>
      <c r="G7">
        <f t="shared" si="1"/>
        <v>21</v>
      </c>
    </row>
    <row r="8" spans="2:7" x14ac:dyDescent="0.25">
      <c r="B8" t="s">
        <v>17</v>
      </c>
      <c r="C8">
        <v>6</v>
      </c>
      <c r="D8">
        <v>4</v>
      </c>
      <c r="E8">
        <v>8</v>
      </c>
      <c r="F8">
        <f t="shared" si="0"/>
        <v>6</v>
      </c>
      <c r="G8">
        <f t="shared" si="1"/>
        <v>10</v>
      </c>
    </row>
    <row r="9" spans="2:7" x14ac:dyDescent="0.25">
      <c r="B9" t="s">
        <v>18</v>
      </c>
      <c r="C9">
        <v>5</v>
      </c>
      <c r="D9">
        <v>9</v>
      </c>
      <c r="E9">
        <v>7</v>
      </c>
      <c r="F9">
        <f t="shared" si="0"/>
        <v>5</v>
      </c>
      <c r="G9">
        <f t="shared" si="1"/>
        <v>14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7"/>
  <sheetViews>
    <sheetView workbookViewId="0">
      <selection activeCell="R8" sqref="R8"/>
    </sheetView>
  </sheetViews>
  <sheetFormatPr defaultRowHeight="15" x14ac:dyDescent="0.25"/>
  <cols>
    <col min="2" max="2" width="23.7109375" customWidth="1"/>
    <col min="3" max="3" width="11.7109375" customWidth="1"/>
  </cols>
  <sheetData>
    <row r="3" spans="2:4" x14ac:dyDescent="0.25">
      <c r="B3" s="4"/>
      <c r="C3" s="3" t="s">
        <v>9</v>
      </c>
      <c r="D3" t="s">
        <v>20</v>
      </c>
    </row>
    <row r="4" spans="2:4" x14ac:dyDescent="0.25">
      <c r="B4" t="s">
        <v>8</v>
      </c>
      <c r="C4" s="1">
        <v>43525</v>
      </c>
      <c r="D4">
        <f>C5-C4</f>
        <v>40</v>
      </c>
    </row>
    <row r="5" spans="2:4" x14ac:dyDescent="0.25">
      <c r="B5" t="s">
        <v>7</v>
      </c>
      <c r="C5" s="1">
        <v>43565</v>
      </c>
      <c r="D5">
        <f t="shared" ref="D5:D11" si="0">C6-C5</f>
        <v>35</v>
      </c>
    </row>
    <row r="6" spans="2:4" x14ac:dyDescent="0.25">
      <c r="B6" t="s">
        <v>6</v>
      </c>
      <c r="C6" s="1">
        <v>43600</v>
      </c>
      <c r="D6">
        <f t="shared" si="0"/>
        <v>92</v>
      </c>
    </row>
    <row r="7" spans="2:4" x14ac:dyDescent="0.25">
      <c r="B7" t="s">
        <v>5</v>
      </c>
      <c r="C7" s="1">
        <v>43692</v>
      </c>
      <c r="D7">
        <f t="shared" si="0"/>
        <v>54</v>
      </c>
    </row>
    <row r="8" spans="2:4" x14ac:dyDescent="0.25">
      <c r="B8" t="s">
        <v>4</v>
      </c>
      <c r="C8" s="1">
        <v>43746</v>
      </c>
      <c r="D8">
        <f t="shared" si="0"/>
        <v>63</v>
      </c>
    </row>
    <row r="9" spans="2:4" x14ac:dyDescent="0.25">
      <c r="B9" t="s">
        <v>3</v>
      </c>
      <c r="C9" s="1">
        <v>43809</v>
      </c>
      <c r="D9">
        <f t="shared" si="0"/>
        <v>96</v>
      </c>
    </row>
    <row r="10" spans="2:4" x14ac:dyDescent="0.25">
      <c r="B10" t="s">
        <v>2</v>
      </c>
      <c r="C10" s="1">
        <v>43905</v>
      </c>
      <c r="D10">
        <f t="shared" si="0"/>
        <v>66</v>
      </c>
    </row>
    <row r="11" spans="2:4" x14ac:dyDescent="0.25">
      <c r="B11" t="s">
        <v>1</v>
      </c>
      <c r="C11" s="1">
        <v>43971</v>
      </c>
      <c r="D11">
        <f t="shared" si="0"/>
        <v>21</v>
      </c>
    </row>
    <row r="12" spans="2:4" x14ac:dyDescent="0.25">
      <c r="B12" t="s">
        <v>0</v>
      </c>
      <c r="C12" s="1">
        <v>43992</v>
      </c>
    </row>
    <row r="16" spans="2:4" x14ac:dyDescent="0.25">
      <c r="B16" t="s">
        <v>19</v>
      </c>
      <c r="C16" s="5">
        <f>C4</f>
        <v>43525</v>
      </c>
    </row>
    <row r="17" spans="2:3" x14ac:dyDescent="0.25">
      <c r="B17" t="s">
        <v>0</v>
      </c>
      <c r="C17" s="5">
        <f>C12</f>
        <v>43992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6"/>
  <sheetViews>
    <sheetView workbookViewId="0">
      <selection activeCell="L27" sqref="L27"/>
    </sheetView>
  </sheetViews>
  <sheetFormatPr defaultRowHeight="15" x14ac:dyDescent="0.25"/>
  <sheetData>
    <row r="3" spans="2:4" x14ac:dyDescent="0.25">
      <c r="B3" s="4"/>
      <c r="C3" s="4" t="s">
        <v>21</v>
      </c>
      <c r="D3" t="s">
        <v>22</v>
      </c>
    </row>
    <row r="4" spans="2:4" x14ac:dyDescent="0.25">
      <c r="B4">
        <v>1</v>
      </c>
      <c r="C4">
        <v>500</v>
      </c>
      <c r="D4">
        <f>C4</f>
        <v>500</v>
      </c>
    </row>
    <row r="5" spans="2:4" x14ac:dyDescent="0.25">
      <c r="B5">
        <v>2</v>
      </c>
      <c r="C5">
        <v>550</v>
      </c>
      <c r="D5">
        <f>C5-C4</f>
        <v>50</v>
      </c>
    </row>
    <row r="6" spans="2:4" x14ac:dyDescent="0.25">
      <c r="B6">
        <v>3</v>
      </c>
      <c r="C6">
        <v>530</v>
      </c>
      <c r="D6">
        <f t="shared" ref="D6:D15" si="0">C6-C5</f>
        <v>-20</v>
      </c>
    </row>
    <row r="7" spans="2:4" x14ac:dyDescent="0.25">
      <c r="B7">
        <v>4</v>
      </c>
      <c r="C7">
        <v>560</v>
      </c>
      <c r="D7">
        <f t="shared" si="0"/>
        <v>30</v>
      </c>
    </row>
    <row r="8" spans="2:4" x14ac:dyDescent="0.25">
      <c r="B8">
        <v>5</v>
      </c>
      <c r="C8">
        <v>580</v>
      </c>
      <c r="D8">
        <f t="shared" si="0"/>
        <v>20</v>
      </c>
    </row>
    <row r="9" spans="2:4" x14ac:dyDescent="0.25">
      <c r="B9">
        <v>6</v>
      </c>
      <c r="C9">
        <v>540</v>
      </c>
      <c r="D9">
        <f t="shared" si="0"/>
        <v>-40</v>
      </c>
    </row>
    <row r="10" spans="2:4" x14ac:dyDescent="0.25">
      <c r="B10">
        <v>7</v>
      </c>
      <c r="C10">
        <v>550</v>
      </c>
      <c r="D10">
        <f t="shared" si="0"/>
        <v>10</v>
      </c>
    </row>
    <row r="11" spans="2:4" x14ac:dyDescent="0.25">
      <c r="B11">
        <v>8</v>
      </c>
      <c r="C11">
        <v>525</v>
      </c>
      <c r="D11">
        <f t="shared" si="0"/>
        <v>-25</v>
      </c>
    </row>
    <row r="12" spans="2:4" x14ac:dyDescent="0.25">
      <c r="B12">
        <v>9</v>
      </c>
      <c r="C12">
        <v>545</v>
      </c>
      <c r="D12">
        <f t="shared" si="0"/>
        <v>20</v>
      </c>
    </row>
    <row r="13" spans="2:4" x14ac:dyDescent="0.25">
      <c r="B13">
        <v>10</v>
      </c>
      <c r="C13">
        <v>505</v>
      </c>
      <c r="D13">
        <f t="shared" si="0"/>
        <v>-40</v>
      </c>
    </row>
    <row r="14" spans="2:4" x14ac:dyDescent="0.25">
      <c r="B14">
        <v>11</v>
      </c>
      <c r="C14">
        <v>516</v>
      </c>
      <c r="D14">
        <f t="shared" si="0"/>
        <v>11</v>
      </c>
    </row>
    <row r="15" spans="2:4" x14ac:dyDescent="0.25">
      <c r="B15">
        <v>12</v>
      </c>
      <c r="C15">
        <v>556</v>
      </c>
      <c r="D15">
        <f t="shared" si="0"/>
        <v>40</v>
      </c>
    </row>
    <row r="16" spans="2:4" x14ac:dyDescent="0.25">
      <c r="B16" t="s">
        <v>0</v>
      </c>
      <c r="D16">
        <f>SUM(D4:D15)</f>
        <v>556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workbookViewId="0">
      <selection activeCell="J25" sqref="J25"/>
    </sheetView>
  </sheetViews>
  <sheetFormatPr defaultRowHeight="15" x14ac:dyDescent="0.25"/>
  <sheetData>
    <row r="2" spans="2:5" x14ac:dyDescent="0.25">
      <c r="C2" s="2" t="s">
        <v>12</v>
      </c>
      <c r="D2" s="6" t="s">
        <v>23</v>
      </c>
      <c r="E2" s="6" t="s">
        <v>24</v>
      </c>
    </row>
    <row r="3" spans="2:5" x14ac:dyDescent="0.25">
      <c r="B3">
        <v>2008</v>
      </c>
      <c r="C3">
        <v>267</v>
      </c>
      <c r="D3">
        <f>IF(C3&lt;400,C3,0)</f>
        <v>267</v>
      </c>
      <c r="E3">
        <f>IF(C3&gt;=400,C3,0)</f>
        <v>0</v>
      </c>
    </row>
    <row r="4" spans="2:5" x14ac:dyDescent="0.25">
      <c r="B4">
        <v>2009</v>
      </c>
      <c r="C4">
        <v>381</v>
      </c>
      <c r="D4">
        <f t="shared" ref="D4:D9" si="0">IF(C4&lt;400,C4,0)</f>
        <v>381</v>
      </c>
      <c r="E4">
        <f t="shared" ref="E4:E9" si="1">IF(C4&gt;=400,C4,0)</f>
        <v>0</v>
      </c>
    </row>
    <row r="5" spans="2:5" x14ac:dyDescent="0.25">
      <c r="B5">
        <v>2010</v>
      </c>
      <c r="C5">
        <v>435</v>
      </c>
      <c r="D5">
        <f t="shared" si="0"/>
        <v>0</v>
      </c>
      <c r="E5">
        <f t="shared" si="1"/>
        <v>435</v>
      </c>
    </row>
    <row r="6" spans="2:5" x14ac:dyDescent="0.25">
      <c r="B6">
        <v>2012</v>
      </c>
      <c r="C6">
        <v>378</v>
      </c>
      <c r="D6">
        <f t="shared" si="0"/>
        <v>378</v>
      </c>
      <c r="E6">
        <f t="shared" si="1"/>
        <v>0</v>
      </c>
    </row>
    <row r="7" spans="2:5" x14ac:dyDescent="0.25">
      <c r="B7">
        <v>2013</v>
      </c>
      <c r="C7">
        <v>512</v>
      </c>
      <c r="D7">
        <f t="shared" si="0"/>
        <v>0</v>
      </c>
      <c r="E7">
        <f t="shared" si="1"/>
        <v>512</v>
      </c>
    </row>
    <row r="8" spans="2:5" x14ac:dyDescent="0.25">
      <c r="B8">
        <v>2014</v>
      </c>
      <c r="C8">
        <v>292</v>
      </c>
      <c r="D8">
        <f t="shared" si="0"/>
        <v>292</v>
      </c>
      <c r="E8">
        <f t="shared" si="1"/>
        <v>0</v>
      </c>
    </row>
    <row r="9" spans="2:5" x14ac:dyDescent="0.25">
      <c r="B9">
        <v>2015</v>
      </c>
      <c r="C9">
        <v>357</v>
      </c>
      <c r="D9">
        <f t="shared" si="0"/>
        <v>357</v>
      </c>
      <c r="E9">
        <f t="shared" si="1"/>
        <v>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workbookViewId="0">
      <selection activeCell="J24" sqref="J24"/>
    </sheetView>
  </sheetViews>
  <sheetFormatPr defaultRowHeight="15" x14ac:dyDescent="0.25"/>
  <sheetData>
    <row r="2" spans="2:5" x14ac:dyDescent="0.25">
      <c r="C2" s="2" t="s">
        <v>12</v>
      </c>
      <c r="D2" s="6" t="s">
        <v>23</v>
      </c>
      <c r="E2" s="6" t="s">
        <v>24</v>
      </c>
    </row>
    <row r="3" spans="2:5" x14ac:dyDescent="0.25">
      <c r="B3">
        <v>2008</v>
      </c>
      <c r="C3">
        <v>267</v>
      </c>
      <c r="D3">
        <f>IF(C3&lt;400,C3,"")</f>
        <v>267</v>
      </c>
      <c r="E3" t="str">
        <f>IF(C3&gt;=400,C3,"")</f>
        <v/>
      </c>
    </row>
    <row r="4" spans="2:5" x14ac:dyDescent="0.25">
      <c r="B4">
        <v>2009</v>
      </c>
      <c r="C4">
        <v>381</v>
      </c>
      <c r="D4">
        <f t="shared" ref="D4:D9" si="0">IF(C4&lt;400,C4,"")</f>
        <v>381</v>
      </c>
      <c r="E4" t="str">
        <f t="shared" ref="E4:E9" si="1">IF(C4&gt;=400,C4,"")</f>
        <v/>
      </c>
    </row>
    <row r="5" spans="2:5" x14ac:dyDescent="0.25">
      <c r="B5">
        <v>2010</v>
      </c>
      <c r="C5">
        <v>435</v>
      </c>
      <c r="D5" t="str">
        <f t="shared" si="0"/>
        <v/>
      </c>
      <c r="E5">
        <f t="shared" si="1"/>
        <v>435</v>
      </c>
    </row>
    <row r="6" spans="2:5" x14ac:dyDescent="0.25">
      <c r="B6">
        <v>2012</v>
      </c>
      <c r="C6">
        <v>378</v>
      </c>
      <c r="D6">
        <f t="shared" si="0"/>
        <v>378</v>
      </c>
      <c r="E6" t="str">
        <f t="shared" si="1"/>
        <v/>
      </c>
    </row>
    <row r="7" spans="2:5" x14ac:dyDescent="0.25">
      <c r="B7">
        <v>2013</v>
      </c>
      <c r="C7">
        <v>512</v>
      </c>
      <c r="D7" t="str">
        <f t="shared" si="0"/>
        <v/>
      </c>
      <c r="E7">
        <f t="shared" si="1"/>
        <v>512</v>
      </c>
    </row>
    <row r="8" spans="2:5" x14ac:dyDescent="0.25">
      <c r="B8">
        <v>2014</v>
      </c>
      <c r="C8">
        <v>292</v>
      </c>
      <c r="D8">
        <f t="shared" si="0"/>
        <v>292</v>
      </c>
      <c r="E8" t="str">
        <f t="shared" si="1"/>
        <v/>
      </c>
    </row>
    <row r="9" spans="2:5" x14ac:dyDescent="0.25">
      <c r="B9">
        <v>2015</v>
      </c>
      <c r="C9">
        <v>357</v>
      </c>
      <c r="D9">
        <f t="shared" si="0"/>
        <v>357</v>
      </c>
      <c r="E9" t="str">
        <f t="shared" si="1"/>
        <v/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Statistika</vt:lpstr>
      <vt:lpstr>Kumulativní sloupce</vt:lpstr>
      <vt:lpstr>Ganttův diagram</vt:lpstr>
      <vt:lpstr>Vodopádový graf</vt:lpstr>
      <vt:lpstr>Podmíněné formátování - sloupce</vt:lpstr>
      <vt:lpstr>Podmíněné formátování - popisky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Posluchač 04</dc:creator>
  <cp:lastModifiedBy>Bures Michal</cp:lastModifiedBy>
  <dcterms:created xsi:type="dcterms:W3CDTF">2019-07-30T13:36:39Z</dcterms:created>
  <dcterms:modified xsi:type="dcterms:W3CDTF">2019-07-31T10:24:28Z</dcterms:modified>
</cp:coreProperties>
</file>